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 activeTab="1"/>
  </bookViews>
  <sheets>
    <sheet name="2018年" sheetId="2" r:id="rId1"/>
    <sheet name="2019年" sheetId="3" r:id="rId2"/>
  </sheets>
  <calcPr calcId="144525"/>
</workbook>
</file>

<file path=xl/sharedStrings.xml><?xml version="1.0" encoding="utf-8"?>
<sst xmlns="http://schemas.openxmlformats.org/spreadsheetml/2006/main" count="83" uniqueCount="46">
  <si>
    <t>业 务 活 动 表</t>
  </si>
  <si>
    <t>编制单位：深圳市代理记账行业协会      2018年1月1日-2018年12月31日   单位：元</t>
  </si>
  <si>
    <t>项  目</t>
  </si>
  <si>
    <t>行次</t>
  </si>
  <si>
    <t>本年累计数</t>
  </si>
  <si>
    <t>上年结转资金</t>
  </si>
  <si>
    <t>一、收  入</t>
  </si>
  <si>
    <t>其中：会费收入</t>
  </si>
  <si>
    <t xml:space="preserve">      赞助收入</t>
  </si>
  <si>
    <t>诚信经营报名费收入</t>
  </si>
  <si>
    <t>专项资金</t>
  </si>
  <si>
    <t>转租收入</t>
  </si>
  <si>
    <t xml:space="preserve">      其他收入</t>
  </si>
  <si>
    <t>收入合计</t>
  </si>
  <si>
    <t>收入加上年资金结转合计</t>
  </si>
  <si>
    <t>二、全年预算支出总计</t>
  </si>
  <si>
    <t>其中：        工资</t>
  </si>
  <si>
    <t>办公费</t>
  </si>
  <si>
    <t>差旅费及交通费</t>
  </si>
  <si>
    <t>招待费</t>
  </si>
  <si>
    <t>通讯费</t>
  </si>
  <si>
    <t>办公场所租金</t>
  </si>
  <si>
    <t>数字证书费</t>
  </si>
  <si>
    <t>福利费</t>
  </si>
  <si>
    <t>社保费</t>
  </si>
  <si>
    <t>会员会牌费</t>
  </si>
  <si>
    <t>住房公积金</t>
  </si>
  <si>
    <t>年会费用</t>
  </si>
  <si>
    <t>其他</t>
  </si>
  <si>
    <t>审计费</t>
  </si>
  <si>
    <t>推广费宣传费</t>
  </si>
  <si>
    <t>财务费用</t>
  </si>
  <si>
    <t>费用合计</t>
  </si>
  <si>
    <t>三、净资产结余</t>
  </si>
  <si>
    <t>四、其他支出</t>
  </si>
  <si>
    <t xml:space="preserve">   其中：房租押金</t>
  </si>
  <si>
    <t>牌匾制作费</t>
  </si>
  <si>
    <t xml:space="preserve">         协会官网维护费</t>
  </si>
  <si>
    <t xml:space="preserve">    其他支出合计</t>
  </si>
  <si>
    <t>五、资金结余</t>
  </si>
  <si>
    <t>编制单位：深圳市代理记账行业协会      2019年1月1日-2019年9月30日   单位：元</t>
  </si>
  <si>
    <t>培训场地</t>
  </si>
  <si>
    <t>2018年会费用</t>
  </si>
  <si>
    <t>慈善活动费</t>
  </si>
  <si>
    <t>篮球活动费</t>
  </si>
  <si>
    <t>宝立方押金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</si>
</sst>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20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0"/>
      <color rgb="FF555555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" fontId="4" fillId="0" borderId="0" xfId="0" applyNumberFormat="1" applyFont="1">
      <alignment vertical="center"/>
    </xf>
    <xf numFmtId="0" fontId="0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workbookViewId="0">
      <selection activeCell="F34" sqref="F34:F36"/>
    </sheetView>
  </sheetViews>
  <sheetFormatPr defaultColWidth="9" defaultRowHeight="13.5" outlineLevelCol="2"/>
  <cols>
    <col min="1" max="1" width="36.25" customWidth="1"/>
    <col min="2" max="2" width="24.75" customWidth="1"/>
    <col min="3" max="3" width="36.375" customWidth="1"/>
    <col min="4" max="4" width="15.75" customWidth="1"/>
    <col min="6" max="6" width="10.375"/>
  </cols>
  <sheetData>
    <row r="1" ht="25.5" spans="1:3">
      <c r="A1" s="1" t="s">
        <v>0</v>
      </c>
      <c r="B1" s="1"/>
      <c r="C1" s="1"/>
    </row>
    <row r="2" ht="29.25" customHeight="1" spans="1:3">
      <c r="A2" s="2" t="s">
        <v>1</v>
      </c>
      <c r="B2" s="2"/>
      <c r="C2" s="2"/>
    </row>
    <row r="3" spans="1:3">
      <c r="A3" s="3" t="s">
        <v>2</v>
      </c>
      <c r="B3" s="3" t="s">
        <v>3</v>
      </c>
      <c r="C3" s="3" t="s">
        <v>4</v>
      </c>
    </row>
    <row r="4" spans="1:3">
      <c r="A4" s="3"/>
      <c r="B4" s="3"/>
      <c r="C4" s="3"/>
    </row>
    <row r="5" ht="19" customHeight="1" spans="1:3">
      <c r="A5" s="3" t="s">
        <v>5</v>
      </c>
      <c r="B5" s="3"/>
      <c r="C5" s="15">
        <v>255456.2</v>
      </c>
    </row>
    <row r="6" ht="20.1" customHeight="1" spans="1:3">
      <c r="A6" s="5" t="s">
        <v>6</v>
      </c>
      <c r="B6" s="3"/>
      <c r="C6" s="6"/>
    </row>
    <row r="7" ht="20.1" customHeight="1" spans="1:3">
      <c r="A7" s="5" t="s">
        <v>7</v>
      </c>
      <c r="B7" s="3">
        <v>1</v>
      </c>
      <c r="C7" s="7">
        <v>334800</v>
      </c>
    </row>
    <row r="8" ht="20.1" customHeight="1" spans="1:3">
      <c r="A8" s="5" t="s">
        <v>8</v>
      </c>
      <c r="B8" s="3">
        <v>2</v>
      </c>
      <c r="C8" s="7">
        <v>431590.26</v>
      </c>
    </row>
    <row r="9" ht="20.1" customHeight="1" spans="1:3">
      <c r="A9" s="5" t="s">
        <v>9</v>
      </c>
      <c r="B9" s="3">
        <v>3</v>
      </c>
      <c r="C9" s="7">
        <v>0</v>
      </c>
    </row>
    <row r="10" ht="20.1" customHeight="1" spans="1:3">
      <c r="A10" s="5" t="s">
        <v>10</v>
      </c>
      <c r="B10" s="3">
        <v>4</v>
      </c>
      <c r="C10" s="7">
        <v>11120</v>
      </c>
    </row>
    <row r="11" ht="20.1" customHeight="1" spans="1:3">
      <c r="A11" s="5" t="s">
        <v>11</v>
      </c>
      <c r="B11" s="3">
        <v>5</v>
      </c>
      <c r="C11" s="7">
        <v>0</v>
      </c>
    </row>
    <row r="12" ht="20.1" customHeight="1" spans="1:3">
      <c r="A12" s="5" t="s">
        <v>12</v>
      </c>
      <c r="B12" s="3">
        <v>6</v>
      </c>
      <c r="C12" s="7">
        <v>1912.37</v>
      </c>
    </row>
    <row r="13" ht="20.1" customHeight="1" spans="1:3">
      <c r="A13" s="8" t="s">
        <v>13</v>
      </c>
      <c r="B13" s="3">
        <v>7</v>
      </c>
      <c r="C13" s="7">
        <f>SUM(C7:C12)</f>
        <v>779422.63</v>
      </c>
    </row>
    <row r="14" ht="20.1" customHeight="1" spans="1:3">
      <c r="A14" s="8" t="s">
        <v>14</v>
      </c>
      <c r="B14" s="3">
        <v>8</v>
      </c>
      <c r="C14" s="7">
        <f>C5+C13</f>
        <v>1034878.83</v>
      </c>
    </row>
    <row r="15" ht="20.1" customHeight="1" spans="1:3">
      <c r="A15" s="5" t="s">
        <v>15</v>
      </c>
      <c r="B15" s="3">
        <v>9</v>
      </c>
      <c r="C15" s="7"/>
    </row>
    <row r="16" ht="20.1" customHeight="1" spans="1:3">
      <c r="A16" s="9" t="s">
        <v>16</v>
      </c>
      <c r="B16" s="3">
        <v>10</v>
      </c>
      <c r="C16" s="7">
        <v>214303.32</v>
      </c>
    </row>
    <row r="17" ht="20.1" customHeight="1" spans="1:3">
      <c r="A17" s="8" t="s">
        <v>17</v>
      </c>
      <c r="B17" s="3">
        <v>11</v>
      </c>
      <c r="C17" s="7">
        <v>22190.6</v>
      </c>
    </row>
    <row r="18" ht="20.1" customHeight="1" spans="1:3">
      <c r="A18" s="8" t="s">
        <v>18</v>
      </c>
      <c r="B18" s="3">
        <v>12</v>
      </c>
      <c r="C18" s="7">
        <v>16536.95</v>
      </c>
    </row>
    <row r="19" ht="20.1" customHeight="1" spans="1:3">
      <c r="A19" s="8" t="s">
        <v>19</v>
      </c>
      <c r="B19" s="3">
        <v>13</v>
      </c>
      <c r="C19" s="7">
        <v>16008.8</v>
      </c>
    </row>
    <row r="20" ht="20.1" customHeight="1" spans="1:3">
      <c r="A20" s="8" t="s">
        <v>20</v>
      </c>
      <c r="B20" s="3">
        <v>14</v>
      </c>
      <c r="C20" s="7">
        <v>4387.73</v>
      </c>
    </row>
    <row r="21" ht="20.1" customHeight="1" spans="1:3">
      <c r="A21" s="8" t="s">
        <v>21</v>
      </c>
      <c r="B21" s="3">
        <v>15</v>
      </c>
      <c r="C21" s="7">
        <v>129798</v>
      </c>
    </row>
    <row r="22" ht="20.1" customHeight="1" spans="1:3">
      <c r="A22" s="8" t="s">
        <v>22</v>
      </c>
      <c r="B22" s="3">
        <v>16</v>
      </c>
      <c r="C22" s="7">
        <v>58500</v>
      </c>
    </row>
    <row r="23" ht="20.1" customHeight="1" spans="1:3">
      <c r="A23" s="8" t="s">
        <v>23</v>
      </c>
      <c r="B23" s="3">
        <v>17</v>
      </c>
      <c r="C23" s="7">
        <v>7337.84</v>
      </c>
    </row>
    <row r="24" ht="20.1" customHeight="1" spans="1:3">
      <c r="A24" s="8" t="s">
        <v>24</v>
      </c>
      <c r="B24" s="3">
        <v>18</v>
      </c>
      <c r="C24" s="7">
        <v>22086.53</v>
      </c>
    </row>
    <row r="25" ht="20.1" customHeight="1" spans="1:3">
      <c r="A25" s="8" t="s">
        <v>25</v>
      </c>
      <c r="B25" s="3">
        <v>19</v>
      </c>
      <c r="C25" s="7">
        <v>9998</v>
      </c>
    </row>
    <row r="26" ht="20.1" customHeight="1" spans="1:3">
      <c r="A26" s="8" t="s">
        <v>26</v>
      </c>
      <c r="B26" s="3">
        <v>20</v>
      </c>
      <c r="C26" s="7">
        <v>8484</v>
      </c>
    </row>
    <row r="27" ht="20.1" customHeight="1" spans="1:3">
      <c r="A27" s="8" t="s">
        <v>27</v>
      </c>
      <c r="B27" s="3">
        <v>21</v>
      </c>
      <c r="C27" s="7">
        <f>243324.65</f>
        <v>243324.65</v>
      </c>
    </row>
    <row r="28" ht="20.1" customHeight="1" spans="1:3">
      <c r="A28" s="8" t="s">
        <v>28</v>
      </c>
      <c r="B28" s="3">
        <v>22</v>
      </c>
      <c r="C28" s="7">
        <f>2496.04+2068.67+1250+1166.66</f>
        <v>6981.37</v>
      </c>
    </row>
    <row r="29" ht="25" customHeight="1" spans="1:3">
      <c r="A29" s="8" t="s">
        <v>29</v>
      </c>
      <c r="B29" s="3">
        <v>23</v>
      </c>
      <c r="C29" s="7">
        <v>1500</v>
      </c>
    </row>
    <row r="30" ht="25" customHeight="1" spans="1:3">
      <c r="A30" s="8" t="s">
        <v>30</v>
      </c>
      <c r="B30" s="3">
        <v>24</v>
      </c>
      <c r="C30" s="7">
        <f>3800+1000</f>
        <v>4800</v>
      </c>
    </row>
    <row r="31" ht="20.1" customHeight="1" spans="1:3">
      <c r="A31" s="8" t="s">
        <v>31</v>
      </c>
      <c r="B31" s="3">
        <v>25</v>
      </c>
      <c r="C31" s="7">
        <v>582.09</v>
      </c>
    </row>
    <row r="32" ht="20.1" customHeight="1" spans="1:3">
      <c r="A32" s="8" t="s">
        <v>32</v>
      </c>
      <c r="B32" s="3">
        <v>26</v>
      </c>
      <c r="C32" s="7">
        <f>SUM(C16:C31)</f>
        <v>766819.88</v>
      </c>
    </row>
    <row r="33" ht="20.1" customHeight="1" spans="1:3">
      <c r="A33" s="11" t="s">
        <v>33</v>
      </c>
      <c r="B33" s="3">
        <v>27</v>
      </c>
      <c r="C33" s="4">
        <f>C14-C32</f>
        <v>268058.95</v>
      </c>
    </row>
    <row r="34" ht="20.1" customHeight="1" spans="1:3">
      <c r="A34" s="11" t="s">
        <v>34</v>
      </c>
      <c r="B34" s="3">
        <v>28</v>
      </c>
      <c r="C34" s="16"/>
    </row>
    <row r="35" ht="20.1" customHeight="1" spans="1:3">
      <c r="A35" s="11" t="s">
        <v>35</v>
      </c>
      <c r="B35" s="3">
        <v>29</v>
      </c>
      <c r="C35" s="4">
        <v>16500</v>
      </c>
    </row>
    <row r="36" ht="20.1" customHeight="1" spans="1:3">
      <c r="A36" s="14" t="s">
        <v>36</v>
      </c>
      <c r="B36" s="3">
        <v>30</v>
      </c>
      <c r="C36" s="12">
        <v>5051.01</v>
      </c>
    </row>
    <row r="37" ht="20.1" customHeight="1" spans="1:3">
      <c r="A37" s="14" t="s">
        <v>37</v>
      </c>
      <c r="B37" s="3">
        <v>31</v>
      </c>
      <c r="C37" s="4">
        <v>0</v>
      </c>
    </row>
    <row r="38" ht="20.1" customHeight="1" spans="1:3">
      <c r="A38" s="11" t="s">
        <v>38</v>
      </c>
      <c r="B38" s="3">
        <v>32</v>
      </c>
      <c r="C38" s="4">
        <f>SUM(C35:C37)</f>
        <v>21551.01</v>
      </c>
    </row>
    <row r="39" ht="20.1" customHeight="1" spans="1:3">
      <c r="A39" s="11" t="s">
        <v>39</v>
      </c>
      <c r="B39" s="3">
        <v>33</v>
      </c>
      <c r="C39" s="4">
        <f>C33-C38</f>
        <v>246507.94</v>
      </c>
    </row>
    <row r="40" ht="20.1" customHeight="1"/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F21" sqref="F21"/>
    </sheetView>
  </sheetViews>
  <sheetFormatPr defaultColWidth="9" defaultRowHeight="13.5" outlineLevelCol="5"/>
  <cols>
    <col min="1" max="1" width="36.25" customWidth="1"/>
    <col min="2" max="2" width="24.75" customWidth="1"/>
    <col min="3" max="3" width="36" customWidth="1"/>
    <col min="4" max="4" width="18.125" customWidth="1"/>
    <col min="6" max="6" width="13.75"/>
  </cols>
  <sheetData>
    <row r="1" ht="25.5" spans="1:3">
      <c r="A1" s="1" t="s">
        <v>0</v>
      </c>
      <c r="B1" s="1"/>
      <c r="C1" s="1"/>
    </row>
    <row r="2" ht="29.25" customHeight="1" spans="1:3">
      <c r="A2" s="2" t="s">
        <v>40</v>
      </c>
      <c r="B2" s="2"/>
      <c r="C2" s="2"/>
    </row>
    <row r="3" spans="1:3">
      <c r="A3" s="3" t="s">
        <v>2</v>
      </c>
      <c r="B3" s="3" t="s">
        <v>3</v>
      </c>
      <c r="C3" s="3" t="s">
        <v>4</v>
      </c>
    </row>
    <row r="4" spans="1:3">
      <c r="A4" s="3"/>
      <c r="B4" s="3"/>
      <c r="C4" s="3"/>
    </row>
    <row r="5" ht="19" customHeight="1" spans="1:3">
      <c r="A5" s="3" t="s">
        <v>5</v>
      </c>
      <c r="B5" s="3"/>
      <c r="C5" s="4">
        <v>246507.94</v>
      </c>
    </row>
    <row r="6" ht="20.1" customHeight="1" spans="1:3">
      <c r="A6" s="5" t="s">
        <v>6</v>
      </c>
      <c r="B6" s="3"/>
      <c r="C6" s="6"/>
    </row>
    <row r="7" ht="20.1" customHeight="1" spans="1:3">
      <c r="A7" s="5" t="s">
        <v>7</v>
      </c>
      <c r="B7" s="3">
        <v>1</v>
      </c>
      <c r="C7" s="7">
        <v>1040796.33</v>
      </c>
    </row>
    <row r="8" ht="20.1" customHeight="1" spans="1:3">
      <c r="A8" s="5" t="s">
        <v>8</v>
      </c>
      <c r="B8" s="3">
        <v>2</v>
      </c>
      <c r="C8" s="7"/>
    </row>
    <row r="9" ht="20.1" customHeight="1" spans="1:3">
      <c r="A9" s="5" t="s">
        <v>9</v>
      </c>
      <c r="B9" s="3">
        <v>3</v>
      </c>
      <c r="C9" s="7"/>
    </row>
    <row r="10" ht="20.1" customHeight="1" spans="1:3">
      <c r="A10" s="5" t="s">
        <v>10</v>
      </c>
      <c r="B10" s="3">
        <v>4</v>
      </c>
      <c r="C10" s="7"/>
    </row>
    <row r="11" ht="20.1" customHeight="1" spans="1:3">
      <c r="A11" s="5" t="s">
        <v>11</v>
      </c>
      <c r="B11" s="3">
        <v>5</v>
      </c>
      <c r="C11" s="7">
        <v>280</v>
      </c>
    </row>
    <row r="12" ht="20.1" customHeight="1" spans="1:3">
      <c r="A12" s="5" t="s">
        <v>12</v>
      </c>
      <c r="B12" s="3">
        <v>6</v>
      </c>
      <c r="C12" s="7"/>
    </row>
    <row r="13" ht="20.1" customHeight="1" spans="1:3">
      <c r="A13" s="8" t="s">
        <v>13</v>
      </c>
      <c r="B13" s="3">
        <v>7</v>
      </c>
      <c r="C13" s="7">
        <f>SUM(C7:C12)</f>
        <v>1041076.33</v>
      </c>
    </row>
    <row r="14" ht="20.1" customHeight="1" spans="1:3">
      <c r="A14" s="8" t="s">
        <v>14</v>
      </c>
      <c r="B14" s="3">
        <v>8</v>
      </c>
      <c r="C14" s="7">
        <f>C5+C13</f>
        <v>1287584.27</v>
      </c>
    </row>
    <row r="15" ht="20.1" customHeight="1" spans="1:3">
      <c r="A15" s="5" t="s">
        <v>15</v>
      </c>
      <c r="B15" s="3">
        <v>9</v>
      </c>
      <c r="C15" s="7"/>
    </row>
    <row r="16" ht="20.1" customHeight="1" spans="1:3">
      <c r="A16" s="9" t="s">
        <v>16</v>
      </c>
      <c r="B16" s="3">
        <v>10</v>
      </c>
      <c r="C16" s="7">
        <v>335199.04</v>
      </c>
    </row>
    <row r="17" ht="20.1" customHeight="1" spans="1:3">
      <c r="A17" s="8" t="s">
        <v>17</v>
      </c>
      <c r="B17" s="3">
        <v>11</v>
      </c>
      <c r="C17" s="7">
        <f>4599+25261.13</f>
        <v>29860.13</v>
      </c>
    </row>
    <row r="18" ht="20.1" customHeight="1" spans="1:3">
      <c r="A18" s="8" t="s">
        <v>18</v>
      </c>
      <c r="B18" s="3">
        <v>12</v>
      </c>
      <c r="C18" s="7">
        <v>4857.87</v>
      </c>
    </row>
    <row r="19" ht="20.1" customHeight="1" spans="1:3">
      <c r="A19" s="8" t="s">
        <v>19</v>
      </c>
      <c r="B19" s="3">
        <v>13</v>
      </c>
      <c r="C19" s="7">
        <f>6000+39859.17</f>
        <v>45859.17</v>
      </c>
    </row>
    <row r="20" ht="20.1" customHeight="1" spans="1:3">
      <c r="A20" s="8" t="s">
        <v>20</v>
      </c>
      <c r="B20" s="3">
        <v>14</v>
      </c>
      <c r="C20" s="7">
        <v>5458.65</v>
      </c>
    </row>
    <row r="21" ht="20.1" customHeight="1" spans="1:3">
      <c r="A21" s="8" t="s">
        <v>21</v>
      </c>
      <c r="B21" s="3">
        <v>15</v>
      </c>
      <c r="C21" s="7">
        <f>100661+25361</f>
        <v>126022</v>
      </c>
    </row>
    <row r="22" ht="20.1" customHeight="1" spans="1:3">
      <c r="A22" s="8" t="s">
        <v>22</v>
      </c>
      <c r="B22" s="3">
        <v>16</v>
      </c>
      <c r="C22" s="7">
        <v>50000</v>
      </c>
    </row>
    <row r="23" ht="20.1" customHeight="1" spans="1:3">
      <c r="A23" s="8" t="s">
        <v>23</v>
      </c>
      <c r="B23" s="3">
        <v>17</v>
      </c>
      <c r="C23" s="7">
        <v>25997.96</v>
      </c>
    </row>
    <row r="24" ht="20.1" customHeight="1" spans="1:3">
      <c r="A24" s="8" t="s">
        <v>24</v>
      </c>
      <c r="B24" s="3">
        <v>18</v>
      </c>
      <c r="C24" s="7">
        <v>20337.83</v>
      </c>
    </row>
    <row r="25" ht="20.1" customHeight="1" spans="1:3">
      <c r="A25" s="8" t="s">
        <v>41</v>
      </c>
      <c r="B25" s="3">
        <v>19</v>
      </c>
      <c r="C25" s="7">
        <v>2109</v>
      </c>
    </row>
    <row r="26" ht="20.1" customHeight="1" spans="1:3">
      <c r="A26" s="8" t="s">
        <v>26</v>
      </c>
      <c r="B26" s="3">
        <v>20</v>
      </c>
      <c r="C26" s="7">
        <v>7508</v>
      </c>
    </row>
    <row r="27" ht="20.1" customHeight="1" spans="1:3">
      <c r="A27" s="8" t="s">
        <v>42</v>
      </c>
      <c r="B27" s="3">
        <v>21</v>
      </c>
      <c r="C27" s="7">
        <v>230432.38</v>
      </c>
    </row>
    <row r="28" ht="20.1" customHeight="1" spans="1:3">
      <c r="A28" s="8" t="s">
        <v>28</v>
      </c>
      <c r="B28" s="3">
        <v>22</v>
      </c>
      <c r="C28" s="7">
        <f>951.51+35789+21000</f>
        <v>57740.51</v>
      </c>
    </row>
    <row r="29" ht="25" customHeight="1" spans="1:3">
      <c r="A29" s="8" t="s">
        <v>29</v>
      </c>
      <c r="B29" s="3">
        <v>23</v>
      </c>
      <c r="C29" s="7">
        <v>1500</v>
      </c>
    </row>
    <row r="30" ht="25" customHeight="1" spans="1:3">
      <c r="A30" s="8" t="s">
        <v>30</v>
      </c>
      <c r="B30" s="3">
        <v>24</v>
      </c>
      <c r="C30" s="7">
        <f>1715+300+3000+5980</f>
        <v>10995</v>
      </c>
    </row>
    <row r="31" ht="20.1" customHeight="1" spans="1:3">
      <c r="A31" s="8" t="s">
        <v>31</v>
      </c>
      <c r="B31" s="3">
        <v>25</v>
      </c>
      <c r="C31" s="7">
        <v>550.98</v>
      </c>
    </row>
    <row r="32" ht="20.1" customHeight="1" spans="1:3">
      <c r="A32" s="8" t="s">
        <v>43</v>
      </c>
      <c r="B32" s="3">
        <v>26</v>
      </c>
      <c r="C32" s="7">
        <v>11235</v>
      </c>
    </row>
    <row r="33" ht="20.1" customHeight="1" spans="1:3">
      <c r="A33" s="8" t="s">
        <v>44</v>
      </c>
      <c r="B33" s="3">
        <v>27</v>
      </c>
      <c r="C33" s="7">
        <v>21540.12</v>
      </c>
    </row>
    <row r="34" ht="20.1" customHeight="1" spans="1:6">
      <c r="A34" s="8" t="s">
        <v>32</v>
      </c>
      <c r="B34" s="3">
        <v>28</v>
      </c>
      <c r="C34" s="7">
        <f>SUM(C16:C33)</f>
        <v>987203.64</v>
      </c>
      <c r="F34" s="10"/>
    </row>
    <row r="35" ht="20.1" customHeight="1" spans="1:3">
      <c r="A35" s="11" t="s">
        <v>33</v>
      </c>
      <c r="B35" s="3">
        <v>29</v>
      </c>
      <c r="C35" s="12">
        <f>C14-C34</f>
        <v>300380.63</v>
      </c>
    </row>
    <row r="36" ht="20.1" customHeight="1" spans="1:3">
      <c r="A36" s="11" t="s">
        <v>34</v>
      </c>
      <c r="B36" s="3">
        <v>30</v>
      </c>
      <c r="C36" s="13"/>
    </row>
    <row r="37" ht="20.1" customHeight="1" spans="1:3">
      <c r="A37" s="11" t="s">
        <v>35</v>
      </c>
      <c r="B37" s="3">
        <v>31</v>
      </c>
      <c r="C37" s="12">
        <v>0</v>
      </c>
    </row>
    <row r="38" ht="20.1" customHeight="1" spans="1:3">
      <c r="A38" s="11" t="s">
        <v>45</v>
      </c>
      <c r="B38" s="3">
        <v>32</v>
      </c>
      <c r="C38" s="12">
        <v>50000</v>
      </c>
    </row>
    <row r="39" ht="20.1" customHeight="1" spans="1:3">
      <c r="A39" s="14" t="s">
        <v>36</v>
      </c>
      <c r="B39" s="3">
        <v>33</v>
      </c>
      <c r="C39" s="12">
        <v>10108</v>
      </c>
    </row>
    <row r="40" ht="20.1" customHeight="1" spans="1:3">
      <c r="A40" s="14" t="s">
        <v>37</v>
      </c>
      <c r="B40" s="3">
        <v>34</v>
      </c>
      <c r="C40" s="12">
        <v>0</v>
      </c>
    </row>
    <row r="41" ht="20.1" customHeight="1" spans="1:3">
      <c r="A41" s="11" t="s">
        <v>38</v>
      </c>
      <c r="B41" s="3">
        <v>35</v>
      </c>
      <c r="C41" s="4">
        <f>SUM(C37:C40)</f>
        <v>60108</v>
      </c>
    </row>
    <row r="42" ht="20.1" customHeight="1" spans="1:3">
      <c r="A42" s="11" t="s">
        <v>39</v>
      </c>
      <c r="B42" s="3">
        <v>36</v>
      </c>
      <c r="C42" s="4">
        <f>C35-C41</f>
        <v>240272.63</v>
      </c>
    </row>
    <row r="43" ht="20.1" customHeight="1"/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</vt:lpstr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玖洲注册公司-玲</cp:lastModifiedBy>
  <dcterms:created xsi:type="dcterms:W3CDTF">2006-09-13T11:21:00Z</dcterms:created>
  <dcterms:modified xsi:type="dcterms:W3CDTF">2019-11-29T02:07:53Z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